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user\Desktop\сергей\Бухучет\Сайт\"/>
    </mc:Choice>
  </mc:AlternateContent>
  <xr:revisionPtr revIDLastSave="0" documentId="13_ncr:1_{1DF3CEA9-0F84-4379-A737-7F4F491DCD4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Бух. сопровождение" sheetId="2" r:id="rId1"/>
    <sheet name="Разовые услуги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3" l="1"/>
  <c r="G8" i="3"/>
  <c r="G6" i="3" l="1"/>
  <c r="G19" i="2"/>
  <c r="G18" i="2"/>
  <c r="G17" i="2"/>
</calcChain>
</file>

<file path=xl/sharedStrings.xml><?xml version="1.0" encoding="utf-8"?>
<sst xmlns="http://schemas.openxmlformats.org/spreadsheetml/2006/main" count="147" uniqueCount="108">
  <si>
    <t>от 1 до 10  документов (операций)</t>
  </si>
  <si>
    <t>до 100  документов (операций)</t>
  </si>
  <si>
    <t>ИП</t>
  </si>
  <si>
    <t>-</t>
  </si>
  <si>
    <t>ООО</t>
  </si>
  <si>
    <t>Малый бизнес (резиденты)</t>
  </si>
  <si>
    <t>Средний бизнес (резиденты)</t>
  </si>
  <si>
    <t>Компании (нерезиденты)</t>
  </si>
  <si>
    <t>филиалы и предст-ва</t>
  </si>
  <si>
    <t>Патент (самозанятые)</t>
  </si>
  <si>
    <t>гаражные и садоводческие кооперативы, АНО</t>
  </si>
  <si>
    <t>Некоммерческие организации</t>
  </si>
  <si>
    <t>до 50  документов (операций)</t>
  </si>
  <si>
    <t>больше 100  документов (операций)</t>
  </si>
  <si>
    <t>30 000 Р                                  (+ 10 000 Р за + 100 шт.)</t>
  </si>
  <si>
    <t>150 000 Р                                  (+ 50 000 Р за + 100 шт.)</t>
  </si>
  <si>
    <t>75 000 Р                                  (+ 25 000 Р за + 100 шт.)</t>
  </si>
  <si>
    <t>100 000 Р                                  (+ 35 000 Р за + 100 шт.)</t>
  </si>
  <si>
    <t>23 000 Р                                  (+ 8 000 Р за + 100 шт.)</t>
  </si>
  <si>
    <t>500 руб. за каждого сотрудника</t>
  </si>
  <si>
    <t>Зарплата и кадры (включая налоги)</t>
  </si>
  <si>
    <t>700 руб. за каждого сотрудника</t>
  </si>
  <si>
    <t>600 руб. за каждого сотрудника</t>
  </si>
  <si>
    <t>450 руб. за каждого сотрудника</t>
  </si>
  <si>
    <t>Надбавка по видам деятельности</t>
  </si>
  <si>
    <t>Производство</t>
  </si>
  <si>
    <t>Торговля</t>
  </si>
  <si>
    <t>Услуги</t>
  </si>
  <si>
    <t>ВЭД</t>
  </si>
  <si>
    <t>Строительство</t>
  </si>
  <si>
    <t>Агентирование</t>
  </si>
  <si>
    <t>Бухгалтерское обслуживание</t>
  </si>
  <si>
    <t>Восстановление учета (*)</t>
  </si>
  <si>
    <t>120 000 Р                                  (+ 40 000 Р за + 100 шт.)</t>
  </si>
  <si>
    <t>170 000 Р                                  (+ 60 000 Р за + 100 шт.)</t>
  </si>
  <si>
    <t>80 000 Р                                  (+ 27 000 Р за + 100 шт.)</t>
  </si>
  <si>
    <t>33 000 Р                                  (+ 11 000 Р за + 100 шт.)</t>
  </si>
  <si>
    <t>800 руб. за каждого сотрудника</t>
  </si>
  <si>
    <t>25 000 Р                                  (+ 9 000 Р за + 100 шт.)</t>
  </si>
  <si>
    <t>Прайс по услугам аутсорсинга ИП Булаев С.В.</t>
  </si>
  <si>
    <t>Составление отчетности</t>
  </si>
  <si>
    <t xml:space="preserve"> * Исходя из всех доступных источников информации</t>
  </si>
  <si>
    <t>Бухгалтерская отчетность</t>
  </si>
  <si>
    <t>- Баланс</t>
  </si>
  <si>
    <t>- Очет о финансовых результатах</t>
  </si>
  <si>
    <t>- Отчет об изменении капитала</t>
  </si>
  <si>
    <t>- Отчет о движении денежных средств</t>
  </si>
  <si>
    <t>Основные формы</t>
  </si>
  <si>
    <t>Пояснения и расшифровки</t>
  </si>
  <si>
    <t>Доп. информация (пояснительная записка)</t>
  </si>
  <si>
    <t>Травматизм</t>
  </si>
  <si>
    <t xml:space="preserve">Больничные </t>
  </si>
  <si>
    <t>Охрана труда</t>
  </si>
  <si>
    <t>Кадровая отчетность</t>
  </si>
  <si>
    <t>- Движение ОС и НМА</t>
  </si>
  <si>
    <t>- Движение запасов</t>
  </si>
  <si>
    <t>- Финансовые вложения</t>
  </si>
  <si>
    <t>НДФЛ (3-НДФЛ, 6-НДФЛ)</t>
  </si>
  <si>
    <t>- Затраты и оценочные обязательства</t>
  </si>
  <si>
    <t>- Дебиторская и кредиторская задолженность</t>
  </si>
  <si>
    <t>Налоговая отчетность (по деятельности)</t>
  </si>
  <si>
    <t>- Налог на имущество</t>
  </si>
  <si>
    <t>- Транспортный налог (авансовый расчет)</t>
  </si>
  <si>
    <t>- Земельный налог (авансовый расчет)</t>
  </si>
  <si>
    <t>- Единый налог на УСНО</t>
  </si>
  <si>
    <t>- НДС (для обособок и филиалов доп. коэфф. 1,5)</t>
  </si>
  <si>
    <t>- Прибыль (для обособок и филиалов коэфф. 1,5)</t>
  </si>
  <si>
    <t xml:space="preserve">Страховые взносы </t>
  </si>
  <si>
    <t>Цена</t>
  </si>
  <si>
    <t>Налоговый мониторнг</t>
  </si>
  <si>
    <t>Возврат и возмещение налогов</t>
  </si>
  <si>
    <t>Основные виды контроля</t>
  </si>
  <si>
    <t>- Прохождение камеральной проверки</t>
  </si>
  <si>
    <t>- Прохождение выездной проверки</t>
  </si>
  <si>
    <t>- Подготовка возражений акты ФНС</t>
  </si>
  <si>
    <t>- Ответы на текущие требования ФНС</t>
  </si>
  <si>
    <t>- Возмещение НДС из бюджета</t>
  </si>
  <si>
    <t>- Возмещение средств ФСС</t>
  </si>
  <si>
    <t xml:space="preserve">- Возврат переплаты по налогам </t>
  </si>
  <si>
    <t>10% от суммы</t>
  </si>
  <si>
    <t>Учетная политика по бух.учету</t>
  </si>
  <si>
    <t>Учетная политика по нал.учету</t>
  </si>
  <si>
    <t>Учетная политика по разд.учету</t>
  </si>
  <si>
    <t>Положение о документообороте</t>
  </si>
  <si>
    <t>Дополнительный сервис</t>
  </si>
  <si>
    <t>- Подбор документов для кредита</t>
  </si>
  <si>
    <t>Сферка с ФНС, ЕСФ (по налогам и сборам)</t>
  </si>
  <si>
    <t>- Подтверждение льготпо налогам</t>
  </si>
  <si>
    <t>- Снятие ареста с расчетного счета</t>
  </si>
  <si>
    <t>- Консультация по учету и налогам</t>
  </si>
  <si>
    <t>- Оптимизация учета и налогов</t>
  </si>
  <si>
    <t>- Анализ рисков компании</t>
  </si>
  <si>
    <t>Взаимодействие с госорганами</t>
  </si>
  <si>
    <t>Взаимодействие с заказчиком</t>
  </si>
  <si>
    <t>по наличию</t>
  </si>
  <si>
    <t xml:space="preserve">Матрица  должн. обязанностей </t>
  </si>
  <si>
    <t>Контроль исполнения приказов</t>
  </si>
  <si>
    <t>Организационные документы</t>
  </si>
  <si>
    <t>Консультации</t>
  </si>
  <si>
    <t>Рекмендации</t>
  </si>
  <si>
    <t>- Анализ договорных споров</t>
  </si>
  <si>
    <t>- Претензии и санкции</t>
  </si>
  <si>
    <t>7% от суммы</t>
  </si>
  <si>
    <t>- ВЭД (договора, вал. контроль)</t>
  </si>
  <si>
    <t>- ВЭД (таможня, льготы)</t>
  </si>
  <si>
    <t>- складской (оперативный) учет</t>
  </si>
  <si>
    <t>Зарплатная отчетность (по сотруд.)</t>
  </si>
  <si>
    <t>Реорганизация (все типы)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</si>
</sst>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₽&quot;;\-#,##0\ &quot;₽&quot;"/>
    <numFmt numFmtId="44" formatCode="_-* #,##0.00\ &quot;₽&quot;_-;\-* #,##0.00\ &quot;₽&quot;_-;_-* &quot;-&quot;??\ &quot;₽&quot;_-;_-@_-"/>
    <numFmt numFmtId="164" formatCode="#,##0\ &quot;р.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333333"/>
      <name val="Montserrat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color rgb="FF333333"/>
      <name val="Montserrat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u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4" fontId="0" fillId="0" borderId="0" xfId="0" applyNumberFormat="1"/>
    <xf numFmtId="5" fontId="0" fillId="0" borderId="1" xfId="0" applyNumberForma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1" xfId="0" applyFont="1" applyBorder="1"/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6" fillId="2" borderId="4" xfId="0" applyFont="1" applyFill="1" applyBorder="1"/>
    <xf numFmtId="0" fontId="7" fillId="2" borderId="7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2" fillId="0" borderId="3" xfId="0" applyFont="1" applyBorder="1"/>
    <xf numFmtId="0" fontId="5" fillId="0" borderId="0" xfId="0" applyFont="1"/>
    <xf numFmtId="9" fontId="0" fillId="0" borderId="1" xfId="0" applyNumberFormat="1" applyBorder="1" applyAlignment="1">
      <alignment horizontal="center"/>
    </xf>
    <xf numFmtId="0" fontId="0" fillId="0" borderId="1" xfId="0" applyBorder="1"/>
    <xf numFmtId="0" fontId="3" fillId="0" borderId="0" xfId="0" applyFont="1"/>
    <xf numFmtId="49" fontId="0" fillId="0" borderId="0" xfId="0" applyNumberFormat="1"/>
    <xf numFmtId="0" fontId="9" fillId="0" borderId="0" xfId="0" applyFont="1"/>
    <xf numFmtId="49" fontId="9" fillId="0" borderId="0" xfId="0" applyNumberFormat="1" applyFont="1"/>
    <xf numFmtId="164" fontId="8" fillId="0" borderId="0" xfId="0" applyNumberFormat="1" applyFont="1"/>
    <xf numFmtId="164" fontId="0" fillId="0" borderId="1" xfId="0" applyNumberFormat="1" applyBorder="1"/>
    <xf numFmtId="0" fontId="0" fillId="0" borderId="0" xfId="0" applyAlignment="1">
      <alignment horizontal="center"/>
    </xf>
    <xf numFmtId="49" fontId="9" fillId="0" borderId="1" xfId="0" applyNumberFormat="1" applyFont="1" applyBorder="1"/>
    <xf numFmtId="0" fontId="0" fillId="2" borderId="0" xfId="0" applyFill="1"/>
    <xf numFmtId="164" fontId="1" fillId="0" borderId="0" xfId="0" applyNumberFormat="1" applyFont="1"/>
    <xf numFmtId="0" fontId="6" fillId="2" borderId="0" xfId="0" applyFont="1" applyFill="1"/>
    <xf numFmtId="0" fontId="0" fillId="0" borderId="4" xfId="0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/>
    <xf numFmtId="0" fontId="6" fillId="2" borderId="7" xfId="0" applyFont="1" applyFill="1" applyBorder="1"/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5" fillId="0" borderId="1" xfId="0" applyFont="1" applyBorder="1"/>
    <xf numFmtId="0" fontId="0" fillId="0" borderId="1" xfId="0" applyBorder="1"/>
    <xf numFmtId="49" fontId="8" fillId="0" borderId="1" xfId="0" applyNumberFormat="1" applyFont="1" applyBorder="1"/>
    <xf numFmtId="0" fontId="12" fillId="3" borderId="5" xfId="0" applyFont="1" applyFill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49" fontId="10" fillId="0" borderId="1" xfId="0" applyNumberFormat="1" applyFont="1" applyBorder="1"/>
    <xf numFmtId="0" fontId="1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zoomScale="140" zoomScaleNormal="140" workbookViewId="0">
      <selection activeCell="C10" sqref="C10"/>
    </sheetView>
  </sheetViews>
  <sheetFormatPr defaultRowHeight="15" x14ac:dyDescent="0.25"/>
  <cols>
    <col min="1" max="1" width="29.140625" customWidth="1"/>
    <col min="2" max="2" width="27.140625" customWidth="1"/>
    <col min="3" max="3" width="24.85546875" customWidth="1"/>
    <col min="4" max="4" width="25.42578125" customWidth="1"/>
    <col min="5" max="5" width="23.28515625" customWidth="1"/>
    <col min="6" max="6" width="28.28515625" customWidth="1"/>
    <col min="7" max="7" width="25.5703125" customWidth="1"/>
  </cols>
  <sheetData>
    <row r="1" spans="1:8" ht="15.75" thickBot="1" x14ac:dyDescent="0.3"/>
    <row r="2" spans="1:8" ht="15.75" thickBot="1" x14ac:dyDescent="0.3">
      <c r="C2" s="27" t="s">
        <v>39</v>
      </c>
      <c r="D2" s="28"/>
      <c r="E2" s="29"/>
    </row>
    <row r="3" spans="1:8" ht="15.75" thickBot="1" x14ac:dyDescent="0.3"/>
    <row r="4" spans="1:8" ht="15.75" thickBot="1" x14ac:dyDescent="0.3">
      <c r="A4" s="33" t="s">
        <v>31</v>
      </c>
      <c r="B4" s="9" t="s">
        <v>11</v>
      </c>
      <c r="C4" s="30" t="s">
        <v>5</v>
      </c>
      <c r="D4" s="31"/>
      <c r="E4" s="32"/>
      <c r="F4" s="8" t="s">
        <v>6</v>
      </c>
      <c r="G4" s="8" t="s">
        <v>7</v>
      </c>
    </row>
    <row r="5" spans="1:8" ht="27" thickBot="1" x14ac:dyDescent="0.3">
      <c r="A5" s="34"/>
      <c r="B5" s="10" t="s">
        <v>10</v>
      </c>
      <c r="C5" s="7" t="s">
        <v>9</v>
      </c>
      <c r="D5" s="7" t="s">
        <v>2</v>
      </c>
      <c r="E5" s="7" t="s">
        <v>4</v>
      </c>
      <c r="F5" s="7" t="s">
        <v>4</v>
      </c>
      <c r="G5" s="7" t="s">
        <v>8</v>
      </c>
    </row>
    <row r="6" spans="1:8" x14ac:dyDescent="0.25">
      <c r="A6" s="11" t="s">
        <v>0</v>
      </c>
      <c r="B6" s="2">
        <v>5000</v>
      </c>
      <c r="C6" s="2">
        <v>2500</v>
      </c>
      <c r="D6" s="2">
        <v>4000</v>
      </c>
      <c r="E6" s="2" t="s">
        <v>3</v>
      </c>
      <c r="F6" s="3" t="s">
        <v>3</v>
      </c>
      <c r="G6" s="2">
        <v>10000</v>
      </c>
      <c r="H6" s="1"/>
    </row>
    <row r="7" spans="1:8" x14ac:dyDescent="0.25">
      <c r="A7" s="5" t="s">
        <v>12</v>
      </c>
      <c r="B7" s="2">
        <v>10000</v>
      </c>
      <c r="C7" s="2">
        <v>9500</v>
      </c>
      <c r="D7" s="2">
        <v>15000</v>
      </c>
      <c r="E7" s="2">
        <v>25000</v>
      </c>
      <c r="F7" s="3" t="s">
        <v>3</v>
      </c>
      <c r="G7" s="2">
        <v>25000</v>
      </c>
      <c r="H7" s="1"/>
    </row>
    <row r="8" spans="1:8" x14ac:dyDescent="0.25">
      <c r="A8" s="5" t="s">
        <v>1</v>
      </c>
      <c r="B8" s="2">
        <v>20000</v>
      </c>
      <c r="C8" s="2">
        <v>15000</v>
      </c>
      <c r="D8" s="2">
        <v>20000</v>
      </c>
      <c r="E8" s="2">
        <v>50000</v>
      </c>
      <c r="F8" s="2">
        <v>100000</v>
      </c>
      <c r="G8" s="2">
        <v>50000</v>
      </c>
      <c r="H8" s="1"/>
    </row>
    <row r="9" spans="1:8" ht="30" x14ac:dyDescent="0.25">
      <c r="A9" s="5" t="s">
        <v>13</v>
      </c>
      <c r="B9" s="4" t="s">
        <v>14</v>
      </c>
      <c r="C9" s="4" t="s">
        <v>18</v>
      </c>
      <c r="D9" s="4" t="s">
        <v>14</v>
      </c>
      <c r="E9" s="4" t="s">
        <v>16</v>
      </c>
      <c r="F9" s="4" t="s">
        <v>15</v>
      </c>
      <c r="G9" s="4" t="s">
        <v>17</v>
      </c>
    </row>
    <row r="10" spans="1:8" ht="30" x14ac:dyDescent="0.25">
      <c r="A10" s="5" t="s">
        <v>20</v>
      </c>
      <c r="B10" s="4" t="s">
        <v>19</v>
      </c>
      <c r="C10" s="4" t="s">
        <v>23</v>
      </c>
      <c r="D10" s="4" t="s">
        <v>23</v>
      </c>
      <c r="E10" s="4" t="s">
        <v>19</v>
      </c>
      <c r="F10" s="4" t="s">
        <v>22</v>
      </c>
      <c r="G10" s="4" t="s">
        <v>21</v>
      </c>
    </row>
    <row r="12" spans="1:8" x14ac:dyDescent="0.25">
      <c r="A12" s="35" t="s">
        <v>24</v>
      </c>
      <c r="B12" s="6" t="s">
        <v>25</v>
      </c>
      <c r="C12" s="6" t="s">
        <v>26</v>
      </c>
      <c r="D12" s="6" t="s">
        <v>27</v>
      </c>
      <c r="E12" s="6" t="s">
        <v>28</v>
      </c>
      <c r="F12" s="6" t="s">
        <v>29</v>
      </c>
      <c r="G12" s="6" t="s">
        <v>30</v>
      </c>
    </row>
    <row r="13" spans="1:8" x14ac:dyDescent="0.25">
      <c r="A13" s="36"/>
      <c r="B13" s="13">
        <v>0.25</v>
      </c>
      <c r="C13" s="13">
        <v>0.2</v>
      </c>
      <c r="D13" s="13">
        <v>0.1</v>
      </c>
      <c r="E13" s="13">
        <v>0.15</v>
      </c>
      <c r="F13" s="13">
        <v>0.25</v>
      </c>
      <c r="G13" s="13">
        <v>0.15</v>
      </c>
    </row>
    <row r="14" spans="1:8" x14ac:dyDescent="0.25">
      <c r="A14" s="12"/>
    </row>
    <row r="15" spans="1:8" ht="15.75" hidden="1" thickBot="1" x14ac:dyDescent="0.3">
      <c r="A15" s="33" t="s">
        <v>32</v>
      </c>
      <c r="B15" s="9" t="s">
        <v>11</v>
      </c>
      <c r="C15" s="30" t="s">
        <v>5</v>
      </c>
      <c r="D15" s="31"/>
      <c r="E15" s="32"/>
      <c r="F15" s="8" t="s">
        <v>6</v>
      </c>
      <c r="G15" s="8" t="s">
        <v>7</v>
      </c>
    </row>
    <row r="16" spans="1:8" ht="27" hidden="1" thickBot="1" x14ac:dyDescent="0.3">
      <c r="A16" s="34"/>
      <c r="B16" s="10" t="s">
        <v>10</v>
      </c>
      <c r="C16" s="7" t="s">
        <v>9</v>
      </c>
      <c r="D16" s="7" t="s">
        <v>2</v>
      </c>
      <c r="E16" s="7" t="s">
        <v>4</v>
      </c>
      <c r="F16" s="7" t="s">
        <v>4</v>
      </c>
      <c r="G16" s="7" t="s">
        <v>8</v>
      </c>
    </row>
    <row r="17" spans="1:7" hidden="1" x14ac:dyDescent="0.25">
      <c r="A17" s="11" t="s">
        <v>0</v>
      </c>
      <c r="B17" s="2">
        <v>6000</v>
      </c>
      <c r="C17" s="2">
        <v>3000</v>
      </c>
      <c r="D17" s="2">
        <v>5000</v>
      </c>
      <c r="E17" s="2" t="s">
        <v>3</v>
      </c>
      <c r="F17" s="3" t="s">
        <v>3</v>
      </c>
      <c r="G17" s="2">
        <f>10000*1.2</f>
        <v>12000</v>
      </c>
    </row>
    <row r="18" spans="1:7" hidden="1" x14ac:dyDescent="0.25">
      <c r="A18" s="5" t="s">
        <v>12</v>
      </c>
      <c r="B18" s="2">
        <v>12000</v>
      </c>
      <c r="C18" s="2">
        <v>10000</v>
      </c>
      <c r="D18" s="2">
        <v>16000</v>
      </c>
      <c r="E18" s="2">
        <v>27000</v>
      </c>
      <c r="F18" s="3" t="s">
        <v>3</v>
      </c>
      <c r="G18" s="2">
        <f>25000*1.2</f>
        <v>30000</v>
      </c>
    </row>
    <row r="19" spans="1:7" hidden="1" x14ac:dyDescent="0.25">
      <c r="A19" s="5" t="s">
        <v>1</v>
      </c>
      <c r="B19" s="2">
        <v>22000</v>
      </c>
      <c r="C19" s="2">
        <v>17000</v>
      </c>
      <c r="D19" s="2">
        <v>22000</v>
      </c>
      <c r="E19" s="2">
        <v>55000</v>
      </c>
      <c r="F19" s="2">
        <v>120000</v>
      </c>
      <c r="G19" s="2">
        <f>50000*1.2</f>
        <v>60000</v>
      </c>
    </row>
    <row r="20" spans="1:7" ht="30" hidden="1" x14ac:dyDescent="0.25">
      <c r="A20" s="5" t="s">
        <v>13</v>
      </c>
      <c r="B20" s="4" t="s">
        <v>36</v>
      </c>
      <c r="C20" s="4" t="s">
        <v>38</v>
      </c>
      <c r="D20" s="4" t="s">
        <v>36</v>
      </c>
      <c r="E20" s="4" t="s">
        <v>35</v>
      </c>
      <c r="F20" s="4" t="s">
        <v>34</v>
      </c>
      <c r="G20" s="4" t="s">
        <v>33</v>
      </c>
    </row>
    <row r="21" spans="1:7" ht="30" hidden="1" x14ac:dyDescent="0.25">
      <c r="A21" s="5" t="s">
        <v>20</v>
      </c>
      <c r="B21" s="4" t="s">
        <v>19</v>
      </c>
      <c r="C21" s="4" t="s">
        <v>19</v>
      </c>
      <c r="D21" s="4" t="s">
        <v>19</v>
      </c>
      <c r="E21" s="4" t="s">
        <v>19</v>
      </c>
      <c r="F21" s="4" t="s">
        <v>21</v>
      </c>
      <c r="G21" s="4" t="s">
        <v>37</v>
      </c>
    </row>
    <row r="22" spans="1:7" hidden="1" x14ac:dyDescent="0.25"/>
    <row r="23" spans="1:7" hidden="1" x14ac:dyDescent="0.25">
      <c r="A23" s="12" t="s">
        <v>41</v>
      </c>
    </row>
  </sheetData>
  <mergeCells count="6">
    <mergeCell ref="C2:E2"/>
    <mergeCell ref="C4:E4"/>
    <mergeCell ref="A4:A5"/>
    <mergeCell ref="A12:A13"/>
    <mergeCell ref="A15:A16"/>
    <mergeCell ref="C15:E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30"/>
  <sheetViews>
    <sheetView tabSelected="1" zoomScale="140" zoomScaleNormal="140" workbookViewId="0">
      <selection sqref="A1:XFD1"/>
    </sheetView>
  </sheetViews>
  <sheetFormatPr defaultRowHeight="15" x14ac:dyDescent="0.25"/>
  <cols>
    <col min="7" max="7" width="10.42578125" customWidth="1"/>
    <col min="9" max="9" width="15.5703125" customWidth="1"/>
    <col min="10" max="10" width="23" customWidth="1"/>
    <col min="11" max="11" width="14" customWidth="1"/>
    <col min="13" max="13" width="14.85546875" customWidth="1"/>
    <col min="14" max="14" width="19" customWidth="1"/>
    <col min="15" max="15" width="14" customWidth="1"/>
  </cols>
  <sheetData>
    <row r="1" spans="2:15" ht="15.75" thickBot="1" x14ac:dyDescent="0.3"/>
    <row r="2" spans="2:15" ht="15.75" thickBot="1" x14ac:dyDescent="0.3">
      <c r="I2" s="27" t="s">
        <v>39</v>
      </c>
      <c r="J2" s="28"/>
      <c r="K2" s="29"/>
    </row>
    <row r="3" spans="2:15" ht="15.75" thickBot="1" x14ac:dyDescent="0.3"/>
    <row r="4" spans="2:15" ht="15.75" thickBot="1" x14ac:dyDescent="0.3">
      <c r="B4" s="38" t="s">
        <v>40</v>
      </c>
      <c r="C4" s="39"/>
      <c r="D4" s="39"/>
      <c r="E4" s="39"/>
      <c r="F4" s="40"/>
      <c r="G4" s="26" t="s">
        <v>68</v>
      </c>
      <c r="I4" s="38" t="s">
        <v>92</v>
      </c>
      <c r="J4" s="40"/>
      <c r="K4" s="26" t="s">
        <v>68</v>
      </c>
      <c r="M4" s="38" t="s">
        <v>93</v>
      </c>
      <c r="N4" s="40"/>
      <c r="O4" s="26" t="s">
        <v>68</v>
      </c>
    </row>
    <row r="6" spans="2:15" x14ac:dyDescent="0.25">
      <c r="B6" s="25" t="s">
        <v>42</v>
      </c>
      <c r="C6" s="23"/>
      <c r="D6" s="23"/>
      <c r="E6" s="23"/>
      <c r="F6" s="23"/>
      <c r="G6" s="24">
        <f>G8+G14+G21</f>
        <v>29000</v>
      </c>
      <c r="I6" s="25" t="s">
        <v>69</v>
      </c>
      <c r="J6" s="23"/>
      <c r="K6" s="21" t="s">
        <v>94</v>
      </c>
      <c r="M6" s="25" t="s">
        <v>84</v>
      </c>
      <c r="N6" s="23"/>
      <c r="O6" s="21" t="s">
        <v>94</v>
      </c>
    </row>
    <row r="7" spans="2:15" ht="5.25" customHeight="1" x14ac:dyDescent="0.25">
      <c r="B7" s="15"/>
    </row>
    <row r="8" spans="2:15" x14ac:dyDescent="0.25">
      <c r="B8" s="17" t="s">
        <v>47</v>
      </c>
      <c r="G8" s="19">
        <f>SUM(G9:G12)</f>
        <v>14000</v>
      </c>
      <c r="I8" s="17" t="s">
        <v>71</v>
      </c>
      <c r="M8" s="17" t="s">
        <v>98</v>
      </c>
    </row>
    <row r="9" spans="2:15" x14ac:dyDescent="0.25">
      <c r="B9" s="37" t="s">
        <v>43</v>
      </c>
      <c r="C9" s="36"/>
      <c r="D9" s="36"/>
      <c r="E9" s="36"/>
      <c r="F9" s="36"/>
      <c r="G9" s="20">
        <v>3500</v>
      </c>
      <c r="I9" s="37" t="s">
        <v>72</v>
      </c>
      <c r="J9" s="36"/>
      <c r="K9" s="20">
        <v>10000</v>
      </c>
      <c r="M9" s="37" t="s">
        <v>89</v>
      </c>
      <c r="N9" s="36"/>
      <c r="O9" s="20">
        <v>5000</v>
      </c>
    </row>
    <row r="10" spans="2:15" x14ac:dyDescent="0.25">
      <c r="B10" s="37" t="s">
        <v>44</v>
      </c>
      <c r="C10" s="36"/>
      <c r="D10" s="36"/>
      <c r="E10" s="36"/>
      <c r="F10" s="36"/>
      <c r="G10" s="20">
        <v>3500</v>
      </c>
      <c r="I10" s="37" t="s">
        <v>73</v>
      </c>
      <c r="J10" s="36"/>
      <c r="K10" s="20">
        <v>20000</v>
      </c>
      <c r="M10" s="37" t="s">
        <v>90</v>
      </c>
      <c r="N10" s="36"/>
      <c r="O10" s="20">
        <v>15000</v>
      </c>
    </row>
    <row r="11" spans="2:15" x14ac:dyDescent="0.25">
      <c r="B11" s="37" t="s">
        <v>45</v>
      </c>
      <c r="C11" s="36"/>
      <c r="D11" s="36"/>
      <c r="E11" s="36"/>
      <c r="F11" s="36"/>
      <c r="G11" s="20">
        <v>3500</v>
      </c>
      <c r="I11" s="37" t="s">
        <v>74</v>
      </c>
      <c r="J11" s="36"/>
      <c r="K11" s="20">
        <v>8000</v>
      </c>
      <c r="M11" s="37" t="s">
        <v>91</v>
      </c>
      <c r="N11" s="36"/>
      <c r="O11" s="20">
        <v>15000</v>
      </c>
    </row>
    <row r="12" spans="2:15" x14ac:dyDescent="0.25">
      <c r="B12" s="37" t="s">
        <v>46</v>
      </c>
      <c r="C12" s="36"/>
      <c r="D12" s="36"/>
      <c r="E12" s="36"/>
      <c r="F12" s="36"/>
      <c r="G12" s="20">
        <v>3500</v>
      </c>
      <c r="I12" s="37" t="s">
        <v>75</v>
      </c>
      <c r="J12" s="36"/>
      <c r="K12" s="20">
        <v>7000</v>
      </c>
      <c r="M12" s="37" t="s">
        <v>85</v>
      </c>
      <c r="N12" s="36"/>
      <c r="O12" s="20">
        <v>20000</v>
      </c>
    </row>
    <row r="13" spans="2:15" x14ac:dyDescent="0.25">
      <c r="B13" s="16"/>
    </row>
    <row r="14" spans="2:15" x14ac:dyDescent="0.25">
      <c r="B14" s="18" t="s">
        <v>48</v>
      </c>
      <c r="G14" s="19">
        <f>SUM(G15:G19)</f>
        <v>12500</v>
      </c>
      <c r="I14" s="17" t="s">
        <v>70</v>
      </c>
      <c r="M14" s="17" t="s">
        <v>99</v>
      </c>
    </row>
    <row r="15" spans="2:15" x14ac:dyDescent="0.25">
      <c r="B15" s="37" t="s">
        <v>54</v>
      </c>
      <c r="C15" s="36"/>
      <c r="D15" s="36"/>
      <c r="E15" s="36"/>
      <c r="F15" s="36"/>
      <c r="G15" s="20">
        <v>2500</v>
      </c>
      <c r="I15" s="37" t="s">
        <v>76</v>
      </c>
      <c r="J15" s="36"/>
      <c r="K15" s="14" t="s">
        <v>79</v>
      </c>
      <c r="M15" s="37" t="s">
        <v>100</v>
      </c>
      <c r="N15" s="36"/>
      <c r="O15" s="14" t="s">
        <v>102</v>
      </c>
    </row>
    <row r="16" spans="2:15" x14ac:dyDescent="0.25">
      <c r="B16" s="37" t="s">
        <v>55</v>
      </c>
      <c r="C16" s="36"/>
      <c r="D16" s="36"/>
      <c r="E16" s="36"/>
      <c r="F16" s="36"/>
      <c r="G16" s="20">
        <v>2500</v>
      </c>
      <c r="I16" s="37" t="s">
        <v>77</v>
      </c>
      <c r="J16" s="36"/>
      <c r="K16" s="14" t="s">
        <v>79</v>
      </c>
      <c r="M16" s="37" t="s">
        <v>101</v>
      </c>
      <c r="N16" s="36"/>
      <c r="O16" s="14" t="s">
        <v>102</v>
      </c>
    </row>
    <row r="17" spans="2:15" x14ac:dyDescent="0.25">
      <c r="B17" s="37" t="s">
        <v>56</v>
      </c>
      <c r="C17" s="36"/>
      <c r="D17" s="36"/>
      <c r="E17" s="36"/>
      <c r="F17" s="36"/>
      <c r="G17" s="20">
        <v>2500</v>
      </c>
      <c r="I17" s="37" t="s">
        <v>78</v>
      </c>
      <c r="J17" s="36"/>
      <c r="K17" s="20">
        <v>10000</v>
      </c>
      <c r="M17" s="37" t="s">
        <v>103</v>
      </c>
      <c r="N17" s="36"/>
      <c r="O17" s="20">
        <v>20000</v>
      </c>
    </row>
    <row r="18" spans="2:15" x14ac:dyDescent="0.25">
      <c r="B18" s="37" t="s">
        <v>59</v>
      </c>
      <c r="C18" s="36"/>
      <c r="D18" s="36"/>
      <c r="E18" s="36"/>
      <c r="F18" s="36"/>
      <c r="G18" s="20">
        <v>2500</v>
      </c>
      <c r="I18" s="37" t="s">
        <v>87</v>
      </c>
      <c r="J18" s="36"/>
      <c r="K18" s="20">
        <v>15000</v>
      </c>
      <c r="M18" s="37" t="s">
        <v>104</v>
      </c>
      <c r="N18" s="36"/>
      <c r="O18" s="20">
        <v>25000</v>
      </c>
    </row>
    <row r="19" spans="2:15" x14ac:dyDescent="0.25">
      <c r="B19" s="37" t="s">
        <v>58</v>
      </c>
      <c r="C19" s="36"/>
      <c r="D19" s="36"/>
      <c r="E19" s="36"/>
      <c r="F19" s="36"/>
      <c r="G19" s="20">
        <v>2500</v>
      </c>
      <c r="I19" s="37" t="s">
        <v>88</v>
      </c>
      <c r="J19" s="36"/>
      <c r="K19" s="20">
        <v>8000</v>
      </c>
      <c r="M19" s="37" t="s">
        <v>105</v>
      </c>
      <c r="N19" s="36"/>
      <c r="O19" s="20">
        <v>15000</v>
      </c>
    </row>
    <row r="20" spans="2:15" x14ac:dyDescent="0.25">
      <c r="B20" s="16"/>
    </row>
    <row r="21" spans="2:15" x14ac:dyDescent="0.25">
      <c r="B21" s="22" t="s">
        <v>49</v>
      </c>
      <c r="C21" s="14"/>
      <c r="D21" s="14"/>
      <c r="E21" s="14"/>
      <c r="F21" s="14"/>
      <c r="G21" s="20">
        <v>2500</v>
      </c>
      <c r="I21" s="22" t="s">
        <v>86</v>
      </c>
      <c r="J21" s="14"/>
      <c r="K21" s="20">
        <v>8000</v>
      </c>
      <c r="M21" s="41" t="s">
        <v>107</v>
      </c>
      <c r="N21" s="42"/>
      <c r="O21" s="20">
        <v>35000</v>
      </c>
    </row>
    <row r="22" spans="2:15" x14ac:dyDescent="0.25">
      <c r="B22" s="16"/>
    </row>
    <row r="23" spans="2:15" x14ac:dyDescent="0.25">
      <c r="B23" s="25" t="s">
        <v>60</v>
      </c>
      <c r="C23" s="23"/>
      <c r="D23" s="23"/>
      <c r="E23" s="23"/>
      <c r="F23" s="23"/>
      <c r="G23" s="21" t="s">
        <v>68</v>
      </c>
      <c r="I23" s="25" t="s">
        <v>106</v>
      </c>
      <c r="J23" s="23"/>
      <c r="K23" s="21" t="s">
        <v>68</v>
      </c>
      <c r="M23" s="25" t="s">
        <v>97</v>
      </c>
      <c r="N23" s="23"/>
      <c r="O23" s="21" t="s">
        <v>68</v>
      </c>
    </row>
    <row r="24" spans="2:15" ht="6.75" customHeight="1" x14ac:dyDescent="0.25">
      <c r="B24" s="16"/>
    </row>
    <row r="25" spans="2:15" x14ac:dyDescent="0.25">
      <c r="B25" s="37" t="s">
        <v>66</v>
      </c>
      <c r="C25" s="36"/>
      <c r="D25" s="36"/>
      <c r="E25" s="36"/>
      <c r="F25" s="36"/>
      <c r="G25" s="20">
        <v>10000</v>
      </c>
      <c r="I25" s="37" t="s">
        <v>57</v>
      </c>
      <c r="J25" s="36"/>
      <c r="K25" s="20">
        <v>500</v>
      </c>
      <c r="M25" s="37" t="s">
        <v>80</v>
      </c>
      <c r="N25" s="36"/>
      <c r="O25" s="20">
        <v>10000</v>
      </c>
    </row>
    <row r="26" spans="2:15" x14ac:dyDescent="0.25">
      <c r="B26" s="37" t="s">
        <v>65</v>
      </c>
      <c r="C26" s="36"/>
      <c r="D26" s="36"/>
      <c r="E26" s="36"/>
      <c r="F26" s="36"/>
      <c r="G26" s="20">
        <v>10000</v>
      </c>
      <c r="I26" s="37" t="s">
        <v>67</v>
      </c>
      <c r="J26" s="36"/>
      <c r="K26" s="20">
        <v>600</v>
      </c>
      <c r="M26" s="37" t="s">
        <v>81</v>
      </c>
      <c r="N26" s="36"/>
      <c r="O26" s="20">
        <v>10000</v>
      </c>
    </row>
    <row r="27" spans="2:15" x14ac:dyDescent="0.25">
      <c r="B27" s="37" t="s">
        <v>61</v>
      </c>
      <c r="C27" s="36"/>
      <c r="D27" s="36"/>
      <c r="E27" s="36"/>
      <c r="F27" s="36"/>
      <c r="G27" s="20">
        <v>8000</v>
      </c>
      <c r="I27" s="37" t="s">
        <v>50</v>
      </c>
      <c r="J27" s="36"/>
      <c r="K27" s="20">
        <v>300</v>
      </c>
      <c r="M27" s="37" t="s">
        <v>82</v>
      </c>
      <c r="N27" s="36"/>
      <c r="O27" s="20">
        <v>15000</v>
      </c>
    </row>
    <row r="28" spans="2:15" x14ac:dyDescent="0.25">
      <c r="B28" s="37" t="s">
        <v>62</v>
      </c>
      <c r="C28" s="36"/>
      <c r="D28" s="36"/>
      <c r="E28" s="36"/>
      <c r="F28" s="36"/>
      <c r="G28" s="20">
        <v>8000</v>
      </c>
      <c r="I28" s="37" t="s">
        <v>51</v>
      </c>
      <c r="J28" s="36"/>
      <c r="K28" s="20">
        <v>400</v>
      </c>
      <c r="M28" s="37" t="s">
        <v>83</v>
      </c>
      <c r="N28" s="36"/>
      <c r="O28" s="20">
        <v>20000</v>
      </c>
    </row>
    <row r="29" spans="2:15" x14ac:dyDescent="0.25">
      <c r="B29" s="37" t="s">
        <v>63</v>
      </c>
      <c r="C29" s="36"/>
      <c r="D29" s="36"/>
      <c r="E29" s="36"/>
      <c r="F29" s="36"/>
      <c r="G29" s="20">
        <v>8000</v>
      </c>
      <c r="I29" s="37" t="s">
        <v>52</v>
      </c>
      <c r="J29" s="36"/>
      <c r="K29" s="20">
        <v>300</v>
      </c>
      <c r="M29" s="37" t="s">
        <v>95</v>
      </c>
      <c r="N29" s="36"/>
      <c r="O29" s="20">
        <v>15000</v>
      </c>
    </row>
    <row r="30" spans="2:15" x14ac:dyDescent="0.25">
      <c r="B30" s="37" t="s">
        <v>64</v>
      </c>
      <c r="C30" s="36"/>
      <c r="D30" s="36"/>
      <c r="E30" s="36"/>
      <c r="F30" s="36"/>
      <c r="G30" s="20">
        <v>10000</v>
      </c>
      <c r="I30" s="37" t="s">
        <v>53</v>
      </c>
      <c r="J30" s="36"/>
      <c r="K30" s="20">
        <v>500</v>
      </c>
      <c r="M30" s="37" t="s">
        <v>96</v>
      </c>
      <c r="N30" s="36"/>
      <c r="O30" s="20">
        <v>10000</v>
      </c>
    </row>
  </sheetData>
  <mergeCells count="50">
    <mergeCell ref="M30:N30"/>
    <mergeCell ref="M21:N21"/>
    <mergeCell ref="B16:F16"/>
    <mergeCell ref="B17:F17"/>
    <mergeCell ref="M27:N27"/>
    <mergeCell ref="M28:N28"/>
    <mergeCell ref="M29:N29"/>
    <mergeCell ref="M4:N4"/>
    <mergeCell ref="M16:N16"/>
    <mergeCell ref="M17:N17"/>
    <mergeCell ref="M9:N9"/>
    <mergeCell ref="M10:N10"/>
    <mergeCell ref="M11:N11"/>
    <mergeCell ref="M12:N12"/>
    <mergeCell ref="M18:N18"/>
    <mergeCell ref="M19:N19"/>
    <mergeCell ref="M25:N25"/>
    <mergeCell ref="M26:N26"/>
    <mergeCell ref="I15:J15"/>
    <mergeCell ref="I16:J16"/>
    <mergeCell ref="I17:J17"/>
    <mergeCell ref="I18:J18"/>
    <mergeCell ref="I19:J19"/>
    <mergeCell ref="M15:N15"/>
    <mergeCell ref="B27:F27"/>
    <mergeCell ref="B28:F28"/>
    <mergeCell ref="B29:F29"/>
    <mergeCell ref="B30:F30"/>
    <mergeCell ref="I25:J25"/>
    <mergeCell ref="I26:J26"/>
    <mergeCell ref="I27:J27"/>
    <mergeCell ref="I28:J28"/>
    <mergeCell ref="I29:J29"/>
    <mergeCell ref="I30:J30"/>
    <mergeCell ref="B18:F18"/>
    <mergeCell ref="B19:F19"/>
    <mergeCell ref="B25:F25"/>
    <mergeCell ref="B26:F26"/>
    <mergeCell ref="I2:K2"/>
    <mergeCell ref="B9:F9"/>
    <mergeCell ref="B10:F10"/>
    <mergeCell ref="B11:F11"/>
    <mergeCell ref="B12:F12"/>
    <mergeCell ref="B15:F15"/>
    <mergeCell ref="I9:J9"/>
    <mergeCell ref="I10:J10"/>
    <mergeCell ref="I11:J11"/>
    <mergeCell ref="I12:J12"/>
    <mergeCell ref="B4:F4"/>
    <mergeCell ref="I4:J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Бух. сопровождение</vt:lpstr>
      <vt:lpstr>Разовые услуги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Sergei Bulaev</cp:lastModifiedBy>
  <dcterms:created xsi:type="dcterms:W3CDTF">2015-06-05T18:17:20Z</dcterms:created>
  <dcterms:modified xsi:type="dcterms:W3CDTF">2024-03-21T10:17:03Z</dcterms:modified>
</cp:coreProperties>
</file>